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  <sheet name="Таб 3" sheetId="2" r:id="rId2"/>
    <sheet name="таб 1" sheetId="3" r:id="rId3"/>
    <sheet name="коэф. инфл." sheetId="4" r:id="rId4"/>
    <sheet name="Лист1" sheetId="5" r:id="rId5"/>
  </sheets>
  <definedNames>
    <definedName name="_xlnm.Print_Titles" localSheetId="0">'Таб 2'!$2:$4</definedName>
    <definedName name="_xlnm.Print_Titles" localSheetId="1">'Таб 3'!$4:$7</definedName>
  </definedNames>
  <calcPr fullCalcOnLoad="1" fullPrecision="0"/>
</workbook>
</file>

<file path=xl/sharedStrings.xml><?xml version="1.0" encoding="utf-8"?>
<sst xmlns="http://schemas.openxmlformats.org/spreadsheetml/2006/main" count="234" uniqueCount="123">
  <si>
    <t>№ п/п</t>
  </si>
  <si>
    <t xml:space="preserve">Средняя арифм. цена 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</si>
  <si>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</si>
  <si>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</si>
  <si>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</si>
  <si>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</si>
  <si>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 (работы, услуги)</t>
  </si>
  <si>
    <t>3. Проверка однородности рассматриваемой ценовой информации и сопоставление с ценой продукции (работы, услуги) из ранее действовавшего договора</t>
  </si>
  <si>
    <t>Наименование продукции</t>
  </si>
  <si>
    <t xml:space="preserve">Индекс Росстата,              
отражающий изменение цен по соответствующей группе продукции (в случае индексации цены из ранее действовавшего договора)
</t>
  </si>
  <si>
    <t>Приложение № 3</t>
  </si>
  <si>
    <t>Начальная (максимальная) цена единицы продукции,
руб.</t>
  </si>
  <si>
    <t>цена, руб.(скорректированная)</t>
  </si>
  <si>
    <t xml:space="preserve">Цена единицы продукции из ранее действовавшего договора, руб. </t>
  </si>
  <si>
    <t>Цена единицы продукции из ранее действовавшего договора, руб.   с учетом индекса.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</si>
  <si>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</si>
  <si>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</si>
  <si>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</si>
  <si>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</si>
  <si>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</si>
  <si>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</si>
  <si>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</si>
  <si>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</si>
  <si>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</si>
  <si>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</si>
  <si>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</si>
  <si>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</si>
  <si>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</si>
  <si>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</si>
  <si>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</si>
  <si>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</si>
  <si>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</si>
  <si>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</si>
  <si>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</si>
  <si>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</si>
  <si>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</si>
  <si>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</si>
  <si>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</si>
  <si>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Значение начальной (максимальной) цены договора с учетом НДС</t>
  </si>
  <si>
    <t>Начальная (максимальная) цена в год,
руб.</t>
  </si>
  <si>
    <t>Количество участников на рынке более 5</t>
  </si>
  <si>
    <t>Чекина Ю.И.</t>
  </si>
  <si>
    <t xml:space="preserve">Толщина материала пакета: не менее 20мкн. </t>
  </si>
  <si>
    <t>Вес пакета: не менее 10,10 грамм.</t>
  </si>
  <si>
    <t>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</si>
  <si>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Упаковка: пачки по 100шт.</t>
  </si>
  <si>
    <t xml:space="preserve">Наличие пилообразнаой кромки на пакетах , для удобного   раскрывания пакета при использовании.   </t>
  </si>
  <si>
    <t xml:space="preserve">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</t>
  </si>
  <si>
    <t>Надпись на пакете:</t>
  </si>
  <si>
    <t>Повторное использование пакетов не допускается</t>
  </si>
  <si>
    <t>Не использовать для острого инструментария и жидких отходов, пересыпание медицинских отходов не допускается.</t>
  </si>
  <si>
    <t>После заполнения, примерно на ¾ удалить из пакета воздух и осуществить герметизацию путем завязывания краев пакета узлом или иным способом.</t>
  </si>
  <si>
    <t>Руками не утрамбовывать!</t>
  </si>
  <si>
    <t>Работать в средствах индивидуальной защиты!</t>
  </si>
  <si>
    <t>Изготовлены с учетом требований СанПин 2.1.7.2790-10 «Правила сбора, хранения и удаления отходов лечебно-профилактических учреждений!</t>
  </si>
  <si>
    <t>Поля для заполнения ручкой- Название ЛПУ, Подразделение ЛПУ, Ответственное лицо, Дата выброса отходов, Номер партии.</t>
  </si>
  <si>
    <t>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</t>
  </si>
  <si>
    <t>Перед поставкой Товара в обязательном порядке необходимо будет предоставить контрольные образцы.</t>
  </si>
  <si>
    <t>Производитель: ООО «Инновация»</t>
  </si>
  <si>
    <t>НДС 10%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</si>
  <si>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</t>
    </r>
  </si>
  <si>
    <t>Объем – не менее 120 литров.</t>
  </si>
  <si>
    <t>Размер (мм): ширина в развернутом виде не менее 36см, длина не менее 44см</t>
  </si>
  <si>
    <t>Толщина материала пакетов - не менее 14 микрон. Поверхность тисненная, что повышает прочность при нагрузке пакета.</t>
  </si>
  <si>
    <t>Цвет: желтый</t>
  </si>
  <si>
    <t xml:space="preserve">В упаковке мешков - не менее 100 штук. </t>
  </si>
  <si>
    <t>НДС 20%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</si>
  <si>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А - белого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</si>
  <si>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</t>
  </si>
  <si>
    <t>Вес пакета: не менее 2,50 грамм.</t>
  </si>
  <si>
    <t xml:space="preserve">Цвет - желтый. 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</si>
  <si>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</si>
  <si>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700х800мм, выдерживает нагрузку более 15 кг, объемом 60 литров.</t>
  </si>
  <si>
    <t>Толщина материала пакета: не менее 18мкн.</t>
  </si>
  <si>
    <t>Вес пакета: не менее 16,0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</si>
  <si>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600х1000мм, выдерживает нагрузку более 15 кг, объемом 100 литров.</t>
  </si>
  <si>
    <t xml:space="preserve">Толщина материала пакета: не менее 18мкн. </t>
  </si>
  <si>
    <t>Вес пакета: не менее 20,5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</si>
  <si>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t>Размер (мм): ширина не менее 1200, длина не менее 1600</t>
  </si>
  <si>
    <t xml:space="preserve">Толщина материала мешков - не менее 40 микрон. </t>
  </si>
  <si>
    <t>Цвет: черный</t>
  </si>
  <si>
    <t xml:space="preserve">В упаковке мешков - не менее 10 штук. </t>
  </si>
  <si>
    <t>Вес упаковки – не менее 729,60 грамм</t>
  </si>
  <si>
    <t>Размер (мм): ширина не менее 700, длина не менее 1100</t>
  </si>
  <si>
    <t xml:space="preserve">Толщина материала мешков - не менее 50 микрон. </t>
  </si>
  <si>
    <t>Вес упаковки – не менее 731,00 грамм</t>
  </si>
  <si>
    <t>Объем – не менее 3 литров.</t>
  </si>
  <si>
    <t>Размер (мм): ширина не менее 250, длина не менее 355</t>
  </si>
  <si>
    <t xml:space="preserve">Толщина материала пакетов - не менее 10 микрон. </t>
  </si>
  <si>
    <t>Цвет: прозрачный или розовый</t>
  </si>
  <si>
    <t>Вес упаковки – не менее 169,00 грамм</t>
  </si>
  <si>
    <r>
      <t>Патологоанатомический мешок с ручками, материал ламинированный спанбонд. Является изделием медицинского назначения, обязательно наличие Регистрационного удостоверения (выданного Росздравнадзором) и сертификата соответствия. Все швы прошиты технической лентой. Мешок патологоанатомический снабжен молнией, расположенной по всей длине (в центре мешка). Цвет мешка - черный. Мешок патологоанатомический изготовлен из ламинированного нетканого материала спанбонд - влаго и паронепроницаемого. Плотность материала патологоанатомического мешка не менее 85грамм/м2. Грузоподъемность не менее 180 кг. Размер патологоанатомического мешка не менее 900мм*2200мм.</t>
    </r>
    <r>
      <rPr>
        <sz val="10"/>
        <rFont val="Times New Roman"/>
        <family val="1"/>
      </rPr>
      <t>Наличие не менее двух пар ручек, которые не являются частью изделия. На задней поверхности изделия предусмотрено не менее 6 полиэтиленовых туннелей для ручек. 2 пары ручек для перемещения изделия вставлены в полиэтиленовые туннели, что в процессе большой весовой нагрузки на заднюю поверхность изделия позволяют избежать деформацию мешка. Ручки выполнены из технической ленты. На мешке предусмотрено прозрачный полиэтиленовый карман для документов размером не менее 21см*30см.</t>
    </r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</si>
  <si>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1200х1500мм, выдерживает нагрузку более 15 кг, объемом 250 литров.</t>
  </si>
  <si>
    <t>Толщина материала пакета: не менее 22мкн.</t>
  </si>
  <si>
    <t>Вес пакета: не менее 73,55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</si>
  <si>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Объем – не менее 120 литров.Размер (мм): ширина в развернутом виде не менее 36см, длина не менее 44смТолщина материала пакетов - не менее 14 микрон. Поверхность тисненная, что повышает прочность при нагрузке пакета.Цвет: желтыйВ упаковке мешков - не менее 100 штук. </t>
    </r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</si>
  <si>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А - белого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</si>
  <si>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</t>
  </si>
  <si>
    <t>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</si>
  <si>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</si>
  <si>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r>
      <t xml:space="preserve">Предназначение: </t>
    </r>
    <r>
      <rPr>
        <sz val="10"/>
        <rFont val="Times New Roman"/>
        <family val="1"/>
      </rPr>
      <t xml:space="preserve">сбор, хранение, транспортировка и утилизация бытового мусора. Размер (мм): ширина не менее 1200, длина не менее 1600Толщина материала мешков - не менее 40 микрон. Цвет: черныйВ упаковке мешков - не менее 10 штук. Вес упаковки – не менее 729,60 грамм </t>
    </r>
  </si>
  <si>
    <r>
      <t xml:space="preserve">Предназначение: </t>
    </r>
    <r>
      <rPr>
        <sz val="10"/>
        <rFont val="Times New Roman"/>
        <family val="1"/>
      </rPr>
      <t>сбор, хранение, транспортировка и утилизация бытового мусора. Объем – не менее 120 литров.Размер (мм): ширина не менее 700, длина не менее 1100Толщина материала мешков - не менее 50 микрон. Цвет: черныйВ упаковке мешков - не менее 10 штук. Вес упаковки – не менее 731,00 грамм</t>
    </r>
  </si>
  <si>
    <t>Объем – не менее 3 литров.Размер (мм): ширина не менее 250, длина не менее 355Толщина материала пакетов - не менее 10 микрон. Цвет: прозрачный или розовыйВ упаковке мешков - не менее 100 штук. Вес упаковки – не менее 169,00 грамм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</si>
  <si>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1200х1500мм, выдерживает нагрузку более 15 кг, объемом 250 литров.Толщина материала пакета: не менее 22мкн.Вес пакета: не менее 73,55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</si>
  <si>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В - красного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500х600мм, выдерживает нагрузку более 15 кг, объем 30 литров.Толщина материала пакета: не менее 20мкн. Вес пакета: не менее 10,10 грамм.Дно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</si>
  <si>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имеющих контакт с биологическими жидкостями пациентов, инфекционными больными. Пакет одноразовый, полиэтиленовый. Размер 330х300мм, выдерживает нагрузку более 10 кг, объемом 5 литров.Толщина материала пакета: не менее 20мкн. Вес пакета: не менее 2,50 грамм.Цвет - желтый.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</si>
  <si>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700х800мм, выдерживает нагрузку более 15 кг, объемом 60 литров.Толщина материала пакета: не менее 18мкн.Вес пакета: не менее 16,0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</si>
  <si>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Пакеты из полиэтилена низкого давления с маркировкой информации по применению для сбора, хранения и удаления отходов лечебно-профилактических учреждений Класса Б - желтого цвета, предназначены для сбора в них отходов, не имеющих контакта с биологическими жидкостями пациентов, инфекционными больными, нетоксичных отходов. Пакет одноразовый, полиэтиленовый. Размер 600х1000мм, выдерживает нагрузку более 15 кг, объемом 100 литров.Толщина материала пакета: не менее 18мкн. Вес пакета: не менее 20,5 грамм. Дно пакета должно иметь не менее двух сварных швов, расположенных один над другим вдоль нижнего края, герметично соединяющих поверхность сторон изделия и боковых складок, что увеличивает прочность на разрыв изделия по дну на 30%.Упаковка: пачки по 100шт.Наличие пилообразнаой кромки на пакетах , для удобного   раскрывания пакета при использовании.   Пакеты должны иметь двойную маркировку, содержащую информацию о классе отходов, а также поля для занесения записей.  Печать должна наноситься по центру пакета  и должна быть несмываема, красочность  информационного окна должна быть 1+0. Указание класса отходов, ссылка на производителя, ссылка на технические условия, по которым изготавливается пакет, ссылка на номер регистрационного удостоверения. Надпись на пакете:Повторное использование пакетов не допускаетсяНе использовать для острого инструментария и жидких отходов, пересыпание медицинских отходов не допускается.После заполнения, примерно на ¾ удалить из пакета воздух и осуществить герметизацию путем завязывания краев пакета узлом или иным способом.Руками не утрамбовывать!Работать в средствах индивидуальной защиты!Изготовлены с учетом требований СанПин 2.1.7.2790-10 «Правила сбора, хранения и удаления отходов лечебно-профилактических учреждений!Поля для заполнения ручкой- Название ЛПУ, Подразделение ЛПУ, Ответственное лицо, Дата выброса отходов, Номер партии.При поставке Товара в обязательном порядке будет проводиться проверка продукции на соответствие вышеуказанным требованиям (замер толщины стенки пакета). Не соответствующая требованиям продукция приниматься не будет.Перед поставкой Товара в обязательном порядке необходимо будет предоставить контрольные образцы.</t>
  </si>
  <si>
    <t>Количество, шт./уп.</t>
  </si>
  <si>
    <t>Одноразовая тест-панель для определения 10 видов наркотических веществ и их метаболитов</t>
  </si>
  <si>
    <t>21070000296/2</t>
  </si>
  <si>
    <t>Цена единицы продукции с учетом НДС, руб.</t>
  </si>
  <si>
    <t>Одноразовая тест-панель для определения 13 видов наркотических веществ и их метаболитов</t>
  </si>
  <si>
    <t xml:space="preserve">Одноразовая тест-панель для определения 10 видов наркотических веществ и их метаболитов
Планшет находится в герметично запаянной упаковке из ламинированной фольги, внутри которой также находится пакетик с влагопоглотителем. Возможность на корпусе тест-панели  указать Ф.И.О. обследуемого, а также дату проведения теста.
Одноразовая тест-панель для определения 10 видов наркотических веществ и их метаболитов совместима  с Анализатором видеоцифровым для фотофиксации и анализа иммунохроматографических тестов «Сармат СВ» имеющимся в наличии у Заказчика.
Характеристики:
Тест-система предназначена для одноразового использования Соответствие
Тест погружного типа Соответствие
Хранение, °С, диапазон значений от +2 до  +30 °С
Время определения результата, минут Не более 5 минут
Интерпретация результатов теста: • положительный • отрицательный
• недействительный 
Контроль фальсификации теста:Удельная плотность Наличие
рН Наличие Креатинин Наличие Цветовая таблица для установления факта фальсификации Наличие Выявляемые вещества и концентрации:
Амфетамин (AMP) 300 нг/мл Барбитураты (BAR) 300 нг/мл
Бензодиазепины (BZO) 100 нг/мл Кокаин (СОС) 100 нг/мл
Катиноны (MDPV) 500 нг/мл Метамфетамин (MET) 1000 нг/мл
Метадон (MTD) 200 нг/мл Опиаты (OPI) 2000 нг/мл
Фенциклидин (PCP) 25 нг/мл Марихуана (THC) 25 нг/мл
Регистрационное удостоверение Росздравнадзора Наличие
Инструкция по применению на русском языке Наличие
Срок годности  12 месяцев
Количество 5000 шт.
</t>
  </si>
  <si>
    <t xml:space="preserve">Одноразовая тест-панель для определения 13 видов наркотических веществ и их метаболитов
Планшет находится в герметично запаянной упаковке из ламинированной фольги, внутри которой также находится пакетик с влагопоглотителем. Возможность на корпусе тест-панели  указать Ф.И.О. обследуемого, а также дату проведения теста.
 Одноразовая тест-панель для определения 13 видов наркотических веществ и их метаболитов совместима  с Анализатором видеоцифровым для фотофиксации и анализа иммунохроматографических тестов «Сармат СВ» имеющимся в наличае у Заказчика.
 Тест-система предназначена для одноразового использования Соответствие
 Тест погружного типа Соответствие
 Хранение, °С, диапазон значений от +2 до  +30 °С
 Время определения результата, минут Не более 5 минут
 Интерпретация результатов теста: • положительный • отрицательный • недействительный 
 Контроль фальсификации теста: Удельная плотность Наличие рН Наличие  Креатинин Наличие
 Цветовая таблица для установления факта фальсификации Наличие
 Выявляемые вещества и концентрации:  Амфетамин (AMP) 300 нг/мл
 Барбитураты (BAR) 300 нг/мл  Бензодиазепины (BZO) 100 нг/мл
 Кокаин (СОС) 100 нг/мл  Этилглюкуронид (ETG) 500 нг/мл  Синтетические каннабиноиды (K2) 50 нг/мл
 Метилендиоксиметамфетамин (MDMA) 500 нг/мл  Катиноны (MDPV) 500 нг/мл  Метамфетамин (MET) 1000 нг/мл  Метадон (MTD) 200 нг/мл  Опиаты (OPI) 2000 нг/мл  Фенциклидин (PCP) 25 нг/мл  Марихуана (THC) 25 нг/мл
 Регистрационное удостоверение Росздравнадзора Наличие
 Инструкция по применению на русском языке Наличие
 Срок годности  12 месяцев  Количество 5 000 шт.
</t>
  </si>
  <si>
    <t>Одноразовая тест-панель для определения 10 и 13 видов наркотических веществ и их метаболитов</t>
  </si>
  <si>
    <t xml:space="preserve">      Начальная (максимальная) цена договора по поставке одноразовых тест-панелей для определения 10 и 13 видов наркотических веществ и их метаболитов,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</si>
  <si>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 поставке одноразовых тест-панелей для определения 10 и 13 видов наркотических веществ и их метаболитов</t>
  </si>
  <si>
    <t>Зам. главного врача по экономическим вопросам</t>
  </si>
  <si>
    <t>Вдовина А.В.</t>
  </si>
  <si>
    <t>Нач. экономического отдела</t>
  </si>
  <si>
    <t xml:space="preserve">Итого </t>
  </si>
  <si>
    <t>Техническое задание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</si>
</sst>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Cambria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4F81BD"/>
      <name val="Cambria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6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3" applyNumberFormat="0" applyAlignment="0" applyProtection="0"/>
    <xf numFmtId="0" fontId="39" fillId="28" borderId="4" applyNumberFormat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8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/>
    </xf>
    <xf numFmtId="0" fontId="56" fillId="34" borderId="12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0" fontId="57" fillId="34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59" fillId="0" borderId="18" xfId="0" applyFont="1" applyBorder="1" applyAlignment="1">
      <alignment horizontal="justify" wrapText="1"/>
    </xf>
    <xf numFmtId="0" fontId="11" fillId="0" borderId="19" xfId="0" applyFont="1" applyBorder="1" applyAlignment="1">
      <alignment horizontal="justify" wrapText="1"/>
    </xf>
    <xf numFmtId="0" fontId="58" fillId="0" borderId="17" xfId="0" applyFont="1" applyBorder="1" applyAlignment="1">
      <alignment wrapText="1"/>
    </xf>
    <xf numFmtId="0" fontId="59" fillId="0" borderId="17" xfId="0" applyFont="1" applyBorder="1" applyAlignment="1">
      <alignment horizontal="justify" wrapText="1"/>
    </xf>
    <xf numFmtId="0" fontId="11" fillId="0" borderId="20" xfId="0" applyFont="1" applyBorder="1" applyAlignment="1">
      <alignment wrapText="1"/>
    </xf>
    <xf numFmtId="0" fontId="11" fillId="34" borderId="12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71" fontId="2" fillId="2" borderId="14" xfId="69" applyFont="1" applyFill="1" applyBorder="1" applyAlignment="1">
      <alignment horizontal="center" vertical="center" wrapText="1"/>
    </xf>
    <xf numFmtId="171" fontId="2" fillId="2" borderId="13" xfId="69" applyFont="1" applyFill="1" applyBorder="1" applyAlignment="1">
      <alignment horizontal="center" vertical="center" wrapText="1"/>
    </xf>
    <xf numFmtId="171" fontId="2" fillId="2" borderId="22" xfId="69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left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top" wrapText="1"/>
    </xf>
    <xf numFmtId="0" fontId="60" fillId="34" borderId="12" xfId="0" applyFont="1" applyFill="1" applyBorder="1" applyAlignment="1">
      <alignment vertical="center" wrapText="1"/>
    </xf>
    <xf numFmtId="1" fontId="2" fillId="0" borderId="23" xfId="0" applyNumberFormat="1" applyFont="1" applyBorder="1" applyAlignment="1">
      <alignment vertical="center" wrapText="1"/>
    </xf>
    <xf numFmtId="1" fontId="2" fillId="0" borderId="23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20</xdr:row>
      <xdr:rowOff>76200</xdr:rowOff>
    </xdr:from>
    <xdr:to>
      <xdr:col>22</xdr:col>
      <xdr:colOff>390525</xdr:colOff>
      <xdr:row>46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rcRect l="19686" t="17869" r="18124" b="48797"/>
        <a:stretch>
          <a:fillRect/>
        </a:stretch>
      </xdr:blipFill>
      <xdr:spPr>
        <a:xfrm>
          <a:off x="190500" y="3314700"/>
          <a:ext cx="15287625" cy="409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7"/>
  <sheetViews>
    <sheetView tabSelected="1" zoomScale="80" zoomScaleNormal="80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6.375" style="2" customWidth="1"/>
    <col min="2" max="2" width="22.125" style="2" customWidth="1"/>
    <col min="3" max="3" width="92.875" style="1" customWidth="1"/>
    <col min="4" max="4" width="19.375" style="1" customWidth="1"/>
    <col min="5" max="5" width="16.00390625" style="1" customWidth="1"/>
    <col min="6" max="6" width="18.875" style="1" customWidth="1"/>
    <col min="7" max="16384" width="9.125" style="1" customWidth="1"/>
  </cols>
  <sheetData>
    <row r="1" spans="1:6" ht="24" customHeight="1">
      <c r="A1" s="93"/>
      <c r="B1" s="93"/>
      <c r="C1" s="94" t="s">
        <v>122</v>
      </c>
      <c r="D1" s="93"/>
      <c r="E1" s="93"/>
      <c r="F1" s="93"/>
    </row>
    <row r="2" spans="1:6" ht="21.75" customHeight="1">
      <c r="A2" s="75" t="s">
        <v>0</v>
      </c>
      <c r="B2" s="75" t="s">
        <v>8</v>
      </c>
      <c r="C2" s="75" t="s">
        <v>5</v>
      </c>
      <c r="D2" s="75" t="s">
        <v>11</v>
      </c>
      <c r="E2" s="75" t="s">
        <v>108</v>
      </c>
      <c r="F2" s="75" t="s">
        <v>39</v>
      </c>
    </row>
    <row r="3" spans="1:6" ht="26.25" customHeight="1">
      <c r="A3" s="75"/>
      <c r="B3" s="75"/>
      <c r="C3" s="75"/>
      <c r="D3" s="75"/>
      <c r="E3" s="75"/>
      <c r="F3" s="75"/>
    </row>
    <row r="4" spans="1:6" ht="34.5" customHeight="1">
      <c r="A4" s="75"/>
      <c r="B4" s="75"/>
      <c r="C4" s="75"/>
      <c r="D4" s="75"/>
      <c r="E4" s="75"/>
      <c r="F4" s="75"/>
    </row>
    <row r="5" spans="1:6" ht="346.5" customHeight="1">
      <c r="A5" s="40">
        <v>1</v>
      </c>
      <c r="B5" s="55" t="s">
        <v>109</v>
      </c>
      <c r="C5" s="56" t="s">
        <v>113</v>
      </c>
      <c r="D5" s="91">
        <v>557.87</v>
      </c>
      <c r="E5" s="91">
        <v>5000</v>
      </c>
      <c r="F5" s="91">
        <v>2789350</v>
      </c>
    </row>
    <row r="6" spans="1:6" ht="322.5" customHeight="1">
      <c r="A6" s="40">
        <v>2</v>
      </c>
      <c r="B6" s="55" t="s">
        <v>112</v>
      </c>
      <c r="C6" s="56" t="s">
        <v>114</v>
      </c>
      <c r="D6" s="91">
        <v>691.83</v>
      </c>
      <c r="E6" s="91">
        <v>5000</v>
      </c>
      <c r="F6" s="91">
        <v>3459150</v>
      </c>
    </row>
    <row r="7" spans="1:6" ht="26.25" customHeight="1">
      <c r="A7" s="37"/>
      <c r="B7" s="90" t="s">
        <v>121</v>
      </c>
      <c r="C7" s="38"/>
      <c r="D7" s="38"/>
      <c r="E7" s="38"/>
      <c r="F7" s="92">
        <v>6248500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31496062992125984" right="0.1968503937007874" top="0.2755905511811024" bottom="0.1968503937007874" header="0.15748031496062992" footer="0"/>
  <pageSetup fitToHeight="0" fitToWidth="1" horizontalDpi="300" verticalDpi="300" orientation="portrait" paperSize="9" scale="57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2"/>
  <sheetViews>
    <sheetView zoomScale="80" zoomScaleNormal="80" zoomScaleSheetLayoutView="75" zoomScalePageLayoutView="0" workbookViewId="0" topLeftCell="A1">
      <selection activeCell="J4" sqref="J4:L6"/>
    </sheetView>
  </sheetViews>
  <sheetFormatPr defaultColWidth="9.00390625" defaultRowHeight="12.75"/>
  <cols>
    <col min="1" max="1" width="5.00390625" style="2" customWidth="1"/>
    <col min="2" max="2" width="27.125" style="2" customWidth="1"/>
    <col min="3" max="3" width="16.875" style="1" customWidth="1"/>
    <col min="4" max="4" width="16.625" style="1" customWidth="1"/>
    <col min="5" max="5" width="16.25390625" style="1" customWidth="1"/>
    <col min="6" max="6" width="11.00390625" style="1" customWidth="1"/>
    <col min="7" max="7" width="14.375" style="1" customWidth="1"/>
    <col min="8" max="8" width="20.125" style="1" customWidth="1"/>
    <col min="9" max="9" width="17.25390625" style="2" customWidth="1"/>
    <col min="10" max="10" width="17.375" style="1" customWidth="1"/>
    <col min="11" max="11" width="14.625" style="1" customWidth="1"/>
    <col min="12" max="12" width="18.625" style="1" customWidth="1"/>
    <col min="13" max="13" width="9.125" style="1" customWidth="1"/>
    <col min="14" max="14" width="13.125" style="1" bestFit="1" customWidth="1"/>
    <col min="15" max="15" width="15.875" style="1" customWidth="1"/>
    <col min="16" max="16384" width="9.125" style="1" customWidth="1"/>
  </cols>
  <sheetData>
    <row r="1" spans="1:12" ht="32.25" customHeight="1">
      <c r="A1" s="6"/>
      <c r="B1" s="6"/>
      <c r="C1" s="6"/>
      <c r="D1" s="6"/>
      <c r="E1" s="6"/>
      <c r="F1" s="6"/>
      <c r="G1" s="6"/>
      <c r="I1" s="1"/>
      <c r="L1" s="12" t="s">
        <v>10</v>
      </c>
    </row>
    <row r="2" spans="1:10" ht="32.25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4" spans="1:12" ht="28.5" customHeight="1">
      <c r="A4" s="63" t="s">
        <v>0</v>
      </c>
      <c r="B4" s="63" t="s">
        <v>6</v>
      </c>
      <c r="C4" s="7" t="s">
        <v>2</v>
      </c>
      <c r="D4" s="7" t="s">
        <v>3</v>
      </c>
      <c r="E4" s="7" t="s">
        <v>4</v>
      </c>
      <c r="F4" s="66" t="s">
        <v>1</v>
      </c>
      <c r="G4" s="69" t="s">
        <v>13</v>
      </c>
      <c r="H4" s="72" t="s">
        <v>9</v>
      </c>
      <c r="I4" s="75" t="s">
        <v>14</v>
      </c>
      <c r="J4" s="75" t="s">
        <v>11</v>
      </c>
      <c r="K4" s="75" t="s">
        <v>108</v>
      </c>
      <c r="L4" s="75" t="s">
        <v>39</v>
      </c>
    </row>
    <row r="5" spans="1:12" ht="87" customHeight="1">
      <c r="A5" s="64"/>
      <c r="B5" s="64"/>
      <c r="C5" s="7" t="e">
        <f>'Таб 2'!#REF!</f>
        <v>#REF!</v>
      </c>
      <c r="D5" s="7" t="e">
        <f>'Таб 2'!#REF!</f>
        <v>#REF!</v>
      </c>
      <c r="E5" s="41" t="e">
        <f>'Таб 2'!#REF!</f>
        <v>#REF!</v>
      </c>
      <c r="F5" s="67"/>
      <c r="G5" s="70"/>
      <c r="H5" s="73"/>
      <c r="I5" s="75"/>
      <c r="J5" s="75"/>
      <c r="K5" s="75"/>
      <c r="L5" s="75"/>
    </row>
    <row r="6" spans="1:12" ht="73.5" customHeight="1">
      <c r="A6" s="65"/>
      <c r="B6" s="65"/>
      <c r="C6" s="8" t="s">
        <v>12</v>
      </c>
      <c r="D6" s="8" t="s">
        <v>12</v>
      </c>
      <c r="E6" s="8" t="s">
        <v>12</v>
      </c>
      <c r="F6" s="68"/>
      <c r="G6" s="71"/>
      <c r="H6" s="74"/>
      <c r="I6" s="75"/>
      <c r="J6" s="75"/>
      <c r="K6" s="75"/>
      <c r="L6" s="75"/>
    </row>
    <row r="7" spans="1:12" ht="15.75">
      <c r="A7" s="9">
        <v>1</v>
      </c>
      <c r="B7" s="9">
        <v>2</v>
      </c>
      <c r="C7" s="10">
        <v>3</v>
      </c>
      <c r="D7" s="10">
        <v>4</v>
      </c>
      <c r="E7" s="10">
        <v>5</v>
      </c>
      <c r="F7" s="10">
        <v>8</v>
      </c>
      <c r="G7" s="10">
        <v>9</v>
      </c>
      <c r="H7" s="10">
        <v>10</v>
      </c>
      <c r="I7" s="10">
        <v>11</v>
      </c>
      <c r="J7" s="10">
        <v>12</v>
      </c>
      <c r="K7" s="10">
        <v>13</v>
      </c>
      <c r="L7" s="10">
        <v>14</v>
      </c>
    </row>
    <row r="8" spans="1:12" ht="60">
      <c r="A8" s="11">
        <v>1</v>
      </c>
      <c r="B8" s="18" t="str">
        <f>'Таб 2'!B5</f>
        <v>Одноразовая тест-панель для определения 10 видов наркотических веществ и их метаболитов</v>
      </c>
      <c r="C8" s="14" t="e">
        <f>('Таб 2'!#REF!)*('Таб 2'!#REF!)*('Таб 2'!#REF!)*('Таб 2'!#REF!)*'Таб 2'!#REF!</f>
        <v>#REF!</v>
      </c>
      <c r="D8" s="14" t="e">
        <f>'Таб 2'!#REF!</f>
        <v>#REF!</v>
      </c>
      <c r="E8" s="14" t="e">
        <f>'Таб 2'!#REF!</f>
        <v>#REF!</v>
      </c>
      <c r="F8" s="14" t="e">
        <f>AVERAGE(C8:E8)</f>
        <v>#REF!</v>
      </c>
      <c r="G8" s="5"/>
      <c r="H8" s="15"/>
      <c r="I8" s="5"/>
      <c r="J8" s="14" t="e">
        <f>MIN(F8,I8)</f>
        <v>#REF!</v>
      </c>
      <c r="K8" s="39">
        <v>5000</v>
      </c>
      <c r="L8" s="43" t="e">
        <f>K8*J8</f>
        <v>#REF!</v>
      </c>
    </row>
    <row r="9" spans="1:12" ht="74.25" customHeight="1">
      <c r="A9" s="11"/>
      <c r="B9" s="18" t="str">
        <f>'Таб 2'!B6</f>
        <v>Одноразовая тест-панель для определения 13 видов наркотических веществ и их метаболитов</v>
      </c>
      <c r="C9" s="14" t="e">
        <f>('Таб 2'!#REF!)*('Таб 2'!#REF!)*('Таб 2'!#REF!)*('Таб 2'!#REF!)*'Таб 2'!#REF!</f>
        <v>#REF!</v>
      </c>
      <c r="D9" s="14" t="e">
        <f>'Таб 2'!#REF!</f>
        <v>#REF!</v>
      </c>
      <c r="E9" s="14" t="e">
        <f>'Таб 2'!#REF!</f>
        <v>#REF!</v>
      </c>
      <c r="F9" s="14" t="e">
        <f>AVERAGE(C9:E9)</f>
        <v>#REF!</v>
      </c>
      <c r="G9" s="5"/>
      <c r="H9" s="15"/>
      <c r="I9" s="5"/>
      <c r="J9" s="14" t="e">
        <f>MIN(F9,I9)</f>
        <v>#REF!</v>
      </c>
      <c r="K9" s="39">
        <v>5000</v>
      </c>
      <c r="L9" s="43" t="e">
        <f>K9*J9</f>
        <v>#REF!</v>
      </c>
    </row>
    <row r="10" spans="1:12" ht="18.75">
      <c r="A10" s="11"/>
      <c r="B10" s="18"/>
      <c r="C10" s="14"/>
      <c r="D10" s="14"/>
      <c r="E10" s="14"/>
      <c r="F10" s="14"/>
      <c r="G10" s="5"/>
      <c r="H10" s="15"/>
      <c r="I10" s="5"/>
      <c r="J10" s="14"/>
      <c r="K10" s="39"/>
      <c r="L10" s="42" t="e">
        <f>SUM(L8:L9)</f>
        <v>#REF!</v>
      </c>
    </row>
    <row r="11" spans="1:13" s="3" customFormat="1" ht="34.5" customHeight="1">
      <c r="A11" s="19"/>
      <c r="B11" s="6"/>
      <c r="C11" s="20"/>
      <c r="D11" s="20"/>
      <c r="E11" s="20"/>
      <c r="F11" s="20"/>
      <c r="G11" s="20"/>
      <c r="H11" s="20"/>
      <c r="I11" s="20"/>
      <c r="J11" s="20"/>
      <c r="K11" s="20"/>
      <c r="M11" s="1"/>
    </row>
    <row r="12" spans="2:26" ht="18.75" customHeight="1">
      <c r="B12" s="62" t="s">
        <v>118</v>
      </c>
      <c r="C12" s="62"/>
      <c r="D12" s="62"/>
      <c r="E12" s="62" t="s">
        <v>41</v>
      </c>
      <c r="F12" s="4"/>
      <c r="G12" s="62" t="s">
        <v>119</v>
      </c>
      <c r="H12" s="62"/>
      <c r="I12" s="76"/>
      <c r="J12" s="76"/>
      <c r="K12" s="76"/>
      <c r="L12" s="4"/>
      <c r="M12" s="4"/>
      <c r="N12" s="4"/>
      <c r="O12" s="4"/>
      <c r="P12" s="4"/>
      <c r="Q12" s="4"/>
      <c r="R12" s="16"/>
      <c r="S12" s="17"/>
      <c r="T12" s="16"/>
      <c r="U12" s="76"/>
      <c r="V12" s="76"/>
      <c r="W12" s="76"/>
      <c r="X12" s="76"/>
      <c r="Y12" s="76"/>
      <c r="Z12" s="76"/>
    </row>
  </sheetData>
  <sheetProtection/>
  <mergeCells count="13">
    <mergeCell ref="L4:L6"/>
    <mergeCell ref="K4:K6"/>
    <mergeCell ref="I4:I6"/>
    <mergeCell ref="J4:J6"/>
    <mergeCell ref="U12:Z12"/>
    <mergeCell ref="I12:K12"/>
    <mergeCell ref="A4:A6"/>
    <mergeCell ref="B4:B6"/>
    <mergeCell ref="F4:F6"/>
    <mergeCell ref="G4:G6"/>
    <mergeCell ref="H4:H6"/>
    <mergeCell ref="B12:E12"/>
    <mergeCell ref="G12:H12"/>
  </mergeCells>
  <printOptions/>
  <pageMargins left="0.1968503937007874" right="0.1968503937007874" top="0.42" bottom="0.1968503937007874" header="0.27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4"/>
  <sheetViews>
    <sheetView zoomScale="110" zoomScaleNormal="110" zoomScalePageLayoutView="0" workbookViewId="0" topLeftCell="A17">
      <selection activeCell="F32" sqref="F32"/>
    </sheetView>
  </sheetViews>
  <sheetFormatPr defaultColWidth="9.00390625" defaultRowHeight="12.75"/>
  <cols>
    <col min="1" max="1" width="4.625" style="34" customWidth="1"/>
    <col min="2" max="2" width="21.125" style="21" customWidth="1"/>
    <col min="3" max="3" width="19.375" style="21" customWidth="1"/>
    <col min="4" max="4" width="21.75390625" style="21" customWidth="1"/>
    <col min="5" max="5" width="20.00390625" style="21" customWidth="1"/>
    <col min="6" max="16384" width="9.125" style="21" customWidth="1"/>
  </cols>
  <sheetData>
    <row r="1" spans="1:5" ht="15.75" customHeight="1">
      <c r="A1" s="80" t="s">
        <v>36</v>
      </c>
      <c r="B1" s="80"/>
      <c r="C1" s="80"/>
      <c r="D1" s="80"/>
      <c r="E1" s="80"/>
    </row>
    <row r="2" spans="1:5" ht="25.5" customHeight="1">
      <c r="A2" s="81" t="s">
        <v>117</v>
      </c>
      <c r="B2" s="81"/>
      <c r="C2" s="81"/>
      <c r="D2" s="81"/>
      <c r="E2" s="81"/>
    </row>
    <row r="3" spans="1:5" ht="15.75" customHeight="1">
      <c r="A3" s="82" t="s">
        <v>116</v>
      </c>
      <c r="B3" s="82"/>
      <c r="C3" s="82"/>
      <c r="D3" s="82"/>
      <c r="E3" s="82"/>
    </row>
    <row r="4" spans="1:5" ht="12.75">
      <c r="A4" s="82"/>
      <c r="B4" s="82"/>
      <c r="C4" s="82"/>
      <c r="D4" s="82"/>
      <c r="E4" s="82"/>
    </row>
    <row r="5" spans="1:5" ht="12.75">
      <c r="A5" s="82"/>
      <c r="B5" s="82"/>
      <c r="C5" s="82"/>
      <c r="D5" s="82"/>
      <c r="E5" s="82"/>
    </row>
    <row r="6" spans="1:5" ht="12.75" customHeight="1">
      <c r="A6" s="82"/>
      <c r="B6" s="82"/>
      <c r="C6" s="82"/>
      <c r="D6" s="82"/>
      <c r="E6" s="82"/>
    </row>
    <row r="7" spans="1:5" ht="10.5" customHeight="1" hidden="1">
      <c r="A7" s="82"/>
      <c r="B7" s="82"/>
      <c r="C7" s="82"/>
      <c r="D7" s="82"/>
      <c r="E7" s="82"/>
    </row>
    <row r="8" spans="1:5" ht="12.75">
      <c r="A8" s="23"/>
      <c r="B8" s="24"/>
      <c r="C8" s="24"/>
      <c r="E8" s="25" t="s">
        <v>30</v>
      </c>
    </row>
    <row r="9" spans="1:4" ht="12.75">
      <c r="A9" s="26" t="s">
        <v>29</v>
      </c>
      <c r="B9" s="22"/>
      <c r="C9" s="22"/>
      <c r="D9" s="22"/>
    </row>
    <row r="10" spans="1:5" ht="20.25" customHeight="1">
      <c r="A10" s="27">
        <v>1</v>
      </c>
      <c r="B10" s="83" t="s">
        <v>15</v>
      </c>
      <c r="C10" s="84"/>
      <c r="D10" s="77" t="s">
        <v>16</v>
      </c>
      <c r="E10" s="77"/>
    </row>
    <row r="11" spans="1:5" ht="39.75" customHeight="1">
      <c r="A11" s="27">
        <v>2</v>
      </c>
      <c r="B11" s="83" t="s">
        <v>17</v>
      </c>
      <c r="C11" s="84"/>
      <c r="D11" s="77" t="s">
        <v>115</v>
      </c>
      <c r="E11" s="77"/>
    </row>
    <row r="12" spans="1:5" ht="12.75">
      <c r="A12" s="27">
        <v>3</v>
      </c>
      <c r="B12" s="83" t="s">
        <v>18</v>
      </c>
      <c r="C12" s="84"/>
      <c r="D12" s="77" t="s">
        <v>110</v>
      </c>
      <c r="E12" s="77"/>
    </row>
    <row r="13" spans="1:5" ht="26.25" customHeight="1">
      <c r="A13" s="27">
        <v>4</v>
      </c>
      <c r="B13" s="83" t="s">
        <v>19</v>
      </c>
      <c r="C13" s="84"/>
      <c r="D13" s="77" t="str">
        <f>D11</f>
        <v>Одноразовая тест-панель для определения 10 и 13 видов наркотических веществ и их метаболитов</v>
      </c>
      <c r="E13" s="77"/>
    </row>
    <row r="14" spans="1:5" ht="12.75" customHeight="1">
      <c r="A14" s="27">
        <v>5</v>
      </c>
      <c r="B14" s="83" t="s">
        <v>20</v>
      </c>
      <c r="C14" s="84"/>
      <c r="D14" s="77" t="s">
        <v>21</v>
      </c>
      <c r="E14" s="77"/>
    </row>
    <row r="15" spans="1:5" ht="28.5" customHeight="1">
      <c r="A15" s="27">
        <v>6</v>
      </c>
      <c r="B15" s="83" t="s">
        <v>22</v>
      </c>
      <c r="C15" s="84"/>
      <c r="D15" s="77" t="s">
        <v>40</v>
      </c>
      <c r="E15" s="77"/>
    </row>
    <row r="16" spans="1:5" ht="14.25" customHeight="1">
      <c r="A16" s="27">
        <v>7</v>
      </c>
      <c r="B16" s="83" t="s">
        <v>23</v>
      </c>
      <c r="C16" s="84"/>
      <c r="D16" s="77" t="s">
        <v>111</v>
      </c>
      <c r="E16" s="77"/>
    </row>
    <row r="17" spans="1:5" ht="63.75">
      <c r="A17" s="27"/>
      <c r="B17" s="57"/>
      <c r="C17" s="58"/>
      <c r="D17" s="59" t="str">
        <f>'Таб 2'!B5</f>
        <v>Одноразовая тест-панель для определения 10 видов наркотических веществ и их метаболитов</v>
      </c>
      <c r="E17" s="28" t="str">
        <f>'Таб 2'!B6</f>
        <v>Одноразовая тест-панель для определения 13 видов наркотических веществ и их метаболитов</v>
      </c>
    </row>
    <row r="18" spans="1:5" ht="24.75" customHeight="1">
      <c r="A18" s="29" t="s">
        <v>31</v>
      </c>
      <c r="B18" s="30" t="e">
        <f>'Таб 3'!C5</f>
        <v>#REF!</v>
      </c>
      <c r="C18" s="31" t="e">
        <f>'Таб 2'!#REF!</f>
        <v>#REF!</v>
      </c>
      <c r="D18" s="60" t="e">
        <f>'Таб 2'!#REF!</f>
        <v>#REF!</v>
      </c>
      <c r="E18" s="60" t="e">
        <f>'Таб 2'!#REF!</f>
        <v>#REF!</v>
      </c>
    </row>
    <row r="19" spans="1:5" ht="24.75" customHeight="1">
      <c r="A19" s="29" t="s">
        <v>32</v>
      </c>
      <c r="B19" s="30" t="e">
        <f>'Таб 3'!D5</f>
        <v>#REF!</v>
      </c>
      <c r="C19" s="31" t="e">
        <f>'Таб 2'!#REF!</f>
        <v>#REF!</v>
      </c>
      <c r="D19" s="32" t="e">
        <f>'Таб 2'!#REF!</f>
        <v>#REF!</v>
      </c>
      <c r="E19" s="32" t="e">
        <f>'Таб 2'!#REF!</f>
        <v>#REF!</v>
      </c>
    </row>
    <row r="20" spans="1:5" ht="24.75" customHeight="1">
      <c r="A20" s="29" t="s">
        <v>33</v>
      </c>
      <c r="B20" s="31" t="e">
        <f>'Таб 3'!E5</f>
        <v>#REF!</v>
      </c>
      <c r="C20" s="31" t="e">
        <f>'Таб 2'!#REF!</f>
        <v>#REF!</v>
      </c>
      <c r="D20" s="32" t="e">
        <f>'Таб 2'!#REF!</f>
        <v>#REF!</v>
      </c>
      <c r="E20" s="32" t="e">
        <f>'Таб 2'!#REF!</f>
        <v>#REF!</v>
      </c>
    </row>
    <row r="21" spans="1:5" ht="39" customHeight="1">
      <c r="A21" s="29" t="s">
        <v>34</v>
      </c>
      <c r="B21" s="85" t="s">
        <v>24</v>
      </c>
      <c r="C21" s="86"/>
      <c r="D21" s="28"/>
      <c r="E21" s="61"/>
    </row>
    <row r="22" spans="1:5" ht="28.5" customHeight="1">
      <c r="A22" s="27">
        <v>8</v>
      </c>
      <c r="B22" s="83" t="s">
        <v>25</v>
      </c>
      <c r="C22" s="84"/>
      <c r="D22" s="28"/>
      <c r="E22" s="61"/>
    </row>
    <row r="23" spans="1:5" ht="28.5" customHeight="1">
      <c r="A23" s="27">
        <v>9</v>
      </c>
      <c r="B23" s="83" t="s">
        <v>26</v>
      </c>
      <c r="C23" s="84"/>
      <c r="D23" s="33"/>
      <c r="E23" s="61"/>
    </row>
    <row r="24" spans="1:5" ht="54.75" customHeight="1">
      <c r="A24" s="27">
        <v>10</v>
      </c>
      <c r="B24" s="83" t="s">
        <v>35</v>
      </c>
      <c r="C24" s="84"/>
      <c r="D24" s="87"/>
      <c r="E24" s="61"/>
    </row>
    <row r="25" spans="1:5" ht="39.75" customHeight="1">
      <c r="A25" s="27">
        <v>11</v>
      </c>
      <c r="B25" s="83" t="s">
        <v>27</v>
      </c>
      <c r="C25" s="84"/>
      <c r="D25" s="88"/>
      <c r="E25" s="61"/>
    </row>
    <row r="26" spans="1:5" ht="27.75" customHeight="1">
      <c r="A26" s="27">
        <v>12</v>
      </c>
      <c r="B26" s="83" t="s">
        <v>28</v>
      </c>
      <c r="C26" s="84"/>
      <c r="D26" s="32" t="e">
        <f>'Таб 3'!J8</f>
        <v>#REF!</v>
      </c>
      <c r="E26" s="32" t="e">
        <f>'Таб 3'!J9</f>
        <v>#REF!</v>
      </c>
    </row>
    <row r="27" spans="1:5" ht="15.75" customHeight="1">
      <c r="A27" s="27">
        <v>13</v>
      </c>
      <c r="B27" s="89" t="s">
        <v>37</v>
      </c>
      <c r="C27" s="84"/>
      <c r="D27" s="33">
        <v>5000</v>
      </c>
      <c r="E27" s="33">
        <v>5000</v>
      </c>
    </row>
    <row r="28" spans="1:5" ht="27.75" customHeight="1">
      <c r="A28" s="27">
        <v>14</v>
      </c>
      <c r="B28" s="83" t="s">
        <v>38</v>
      </c>
      <c r="C28" s="84"/>
      <c r="D28" s="78" t="e">
        <f>'Таб 3'!L10</f>
        <v>#REF!</v>
      </c>
      <c r="E28" s="79"/>
    </row>
    <row r="29" spans="2:3" ht="9" customHeight="1">
      <c r="B29" s="35"/>
      <c r="C29" s="35"/>
    </row>
    <row r="30" spans="3:4" ht="12.75">
      <c r="C30" s="35"/>
      <c r="D30" s="25"/>
    </row>
    <row r="31" spans="2:5" ht="12.75">
      <c r="B31" s="36" t="s">
        <v>118</v>
      </c>
      <c r="C31" s="35"/>
      <c r="E31" s="25" t="s">
        <v>119</v>
      </c>
    </row>
    <row r="32" spans="2:4" ht="12.75">
      <c r="B32" s="35"/>
      <c r="C32" s="35"/>
      <c r="D32" s="25"/>
    </row>
    <row r="33" spans="2:5" ht="12.75">
      <c r="B33" s="36" t="s">
        <v>120</v>
      </c>
      <c r="C33" s="25"/>
      <c r="E33" s="25" t="s">
        <v>41</v>
      </c>
    </row>
    <row r="34" spans="2:4" ht="12.75">
      <c r="B34" s="25"/>
      <c r="C34" s="25"/>
      <c r="D34" s="25"/>
    </row>
    <row r="35" spans="2:3" ht="12.75">
      <c r="B35" s="35"/>
      <c r="C35" s="35"/>
    </row>
    <row r="36" spans="2:3" ht="12.75">
      <c r="B36" s="35"/>
      <c r="C36" s="35"/>
    </row>
    <row r="37" spans="2:3" ht="12.75">
      <c r="B37" s="35"/>
      <c r="C37" s="35"/>
    </row>
    <row r="38" spans="2:3" ht="12.75">
      <c r="B38" s="35"/>
      <c r="C38" s="35"/>
    </row>
    <row r="39" spans="2:3" ht="12.75">
      <c r="B39" s="35"/>
      <c r="C39" s="35"/>
    </row>
    <row r="40" spans="2:3" ht="12.75">
      <c r="B40" s="35"/>
      <c r="C40" s="35"/>
    </row>
    <row r="41" spans="2:3" ht="12.75">
      <c r="B41" s="35"/>
      <c r="C41" s="35"/>
    </row>
    <row r="42" spans="2:3" ht="12.75">
      <c r="B42" s="35"/>
      <c r="C42" s="35"/>
    </row>
    <row r="43" spans="2:3" ht="12.75">
      <c r="B43" s="35"/>
      <c r="C43" s="35"/>
    </row>
    <row r="44" spans="2:3" ht="12.75">
      <c r="B44" s="35"/>
      <c r="C44" s="35"/>
    </row>
  </sheetData>
  <sheetProtection/>
  <mergeCells count="27">
    <mergeCell ref="D24:D25"/>
    <mergeCell ref="B26:C26"/>
    <mergeCell ref="B27:C27"/>
    <mergeCell ref="B10:C10"/>
    <mergeCell ref="B11:C11"/>
    <mergeCell ref="B12:C12"/>
    <mergeCell ref="B13:C13"/>
    <mergeCell ref="D15:E15"/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16:E16"/>
    <mergeCell ref="D28:E28"/>
    <mergeCell ref="A1:E1"/>
    <mergeCell ref="A2:E2"/>
    <mergeCell ref="A3:E7"/>
    <mergeCell ref="D10:E10"/>
    <mergeCell ref="D11:E11"/>
    <mergeCell ref="D12:E12"/>
    <mergeCell ref="D13:E13"/>
    <mergeCell ref="D14:E14"/>
  </mergeCells>
  <printOptions/>
  <pageMargins left="0.3" right="0.13" top="0.32" bottom="0.19" header="0.17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6" sqref="D16"/>
    </sheetView>
  </sheetViews>
  <sheetFormatPr defaultColWidth="9.00390625" defaultRowHeight="12.75"/>
  <sheetData>
    <row r="39" ht="4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E170"/>
  <sheetViews>
    <sheetView zoomScalePageLayoutView="0" workbookViewId="0" topLeftCell="A25">
      <selection activeCell="E1" sqref="E1:E13"/>
    </sheetView>
  </sheetViews>
  <sheetFormatPr defaultColWidth="9.00390625" defaultRowHeight="12.75"/>
  <cols>
    <col min="5" max="5" width="134.875" style="0" customWidth="1"/>
  </cols>
  <sheetData>
    <row r="1" ht="115.5" thickBot="1">
      <c r="E1" s="54" t="s">
        <v>104</v>
      </c>
    </row>
    <row r="2" ht="39" thickBot="1">
      <c r="E2" s="52" t="s">
        <v>95</v>
      </c>
    </row>
    <row r="3" ht="115.5" thickBot="1">
      <c r="E3" s="45" t="s">
        <v>96</v>
      </c>
    </row>
    <row r="4" ht="102.75" thickBot="1">
      <c r="E4" s="45" t="s">
        <v>105</v>
      </c>
    </row>
    <row r="5" ht="88.5" customHeight="1">
      <c r="E5" s="44" t="s">
        <v>97</v>
      </c>
    </row>
    <row r="6" ht="51.75" thickBot="1">
      <c r="E6" s="45" t="s">
        <v>98</v>
      </c>
    </row>
    <row r="7" ht="102.75" thickBot="1">
      <c r="E7" s="45" t="s">
        <v>106</v>
      </c>
    </row>
    <row r="8" ht="102.75" thickBot="1">
      <c r="E8" s="45" t="s">
        <v>107</v>
      </c>
    </row>
    <row r="9" ht="26.25" thickBot="1">
      <c r="E9" s="52" t="s">
        <v>100</v>
      </c>
    </row>
    <row r="10" ht="26.25" thickBot="1">
      <c r="E10" s="52" t="s">
        <v>101</v>
      </c>
    </row>
    <row r="11" ht="26.25" thickBot="1">
      <c r="E11" s="45" t="s">
        <v>102</v>
      </c>
    </row>
    <row r="12" ht="115.5" thickBot="1">
      <c r="E12" s="53" t="s">
        <v>91</v>
      </c>
    </row>
    <row r="13" ht="102.75" thickBot="1">
      <c r="E13" s="45" t="s">
        <v>103</v>
      </c>
    </row>
    <row r="14" ht="115.5" thickBot="1">
      <c r="E14" s="45" t="s">
        <v>99</v>
      </c>
    </row>
    <row r="15" ht="26.25" thickBot="1">
      <c r="E15" s="52" t="s">
        <v>100</v>
      </c>
    </row>
    <row r="16" ht="26.25" thickBot="1">
      <c r="E16" s="52" t="s">
        <v>101</v>
      </c>
    </row>
    <row r="17" ht="26.25" thickBot="1">
      <c r="E17" s="45" t="s">
        <v>102</v>
      </c>
    </row>
    <row r="18" ht="115.5" thickBot="1">
      <c r="E18" s="53" t="s">
        <v>91</v>
      </c>
    </row>
    <row r="19" ht="102.75" thickBot="1">
      <c r="E19" s="45" t="s">
        <v>103</v>
      </c>
    </row>
    <row r="20" ht="13.5" thickBot="1">
      <c r="E20" s="48" t="s">
        <v>59</v>
      </c>
    </row>
    <row r="21" ht="12.75">
      <c r="E21" s="49" t="s">
        <v>60</v>
      </c>
    </row>
    <row r="22" ht="12.75">
      <c r="E22" s="47" t="s">
        <v>61</v>
      </c>
    </row>
    <row r="23" ht="12.75">
      <c r="E23" s="47" t="s">
        <v>62</v>
      </c>
    </row>
    <row r="24" ht="12.75">
      <c r="E24" s="47" t="s">
        <v>63</v>
      </c>
    </row>
    <row r="25" ht="12.75">
      <c r="E25" s="47" t="s">
        <v>64</v>
      </c>
    </row>
    <row r="26" ht="12.75">
      <c r="E26" s="47" t="s">
        <v>65</v>
      </c>
    </row>
    <row r="27" ht="12.75">
      <c r="E27" s="47" t="s">
        <v>58</v>
      </c>
    </row>
    <row r="28" ht="13.5" thickBot="1">
      <c r="E28" s="48" t="s">
        <v>66</v>
      </c>
    </row>
    <row r="29" ht="38.25">
      <c r="E29" s="47" t="s">
        <v>67</v>
      </c>
    </row>
    <row r="30" ht="12.75">
      <c r="E30" s="47" t="s">
        <v>42</v>
      </c>
    </row>
    <row r="31" ht="12.75">
      <c r="E31" s="47" t="s">
        <v>43</v>
      </c>
    </row>
    <row r="32" ht="25.5">
      <c r="E32" s="47" t="s">
        <v>44</v>
      </c>
    </row>
    <row r="33" ht="12.75">
      <c r="E33" s="47" t="s">
        <v>45</v>
      </c>
    </row>
    <row r="34" ht="12.75">
      <c r="E34" s="47" t="s">
        <v>46</v>
      </c>
    </row>
    <row r="35" ht="38.25">
      <c r="E35" s="47" t="s">
        <v>47</v>
      </c>
    </row>
    <row r="36" ht="12.75">
      <c r="E36" s="47" t="s">
        <v>48</v>
      </c>
    </row>
    <row r="37" ht="12.75">
      <c r="E37" s="47" t="s">
        <v>49</v>
      </c>
    </row>
    <row r="38" ht="12.75">
      <c r="E38" s="47" t="s">
        <v>50</v>
      </c>
    </row>
    <row r="39" ht="12.75">
      <c r="E39" s="47" t="s">
        <v>51</v>
      </c>
    </row>
    <row r="40" ht="12.75">
      <c r="E40" s="47" t="s">
        <v>52</v>
      </c>
    </row>
    <row r="41" ht="12.75">
      <c r="E41" s="47" t="s">
        <v>53</v>
      </c>
    </row>
    <row r="42" ht="12.75">
      <c r="E42" s="47" t="s">
        <v>54</v>
      </c>
    </row>
    <row r="43" ht="12.75">
      <c r="E43" s="47" t="s">
        <v>55</v>
      </c>
    </row>
    <row r="44" ht="25.5">
      <c r="E44" s="47" t="s">
        <v>56</v>
      </c>
    </row>
    <row r="45" ht="12.75">
      <c r="E45" s="47" t="s">
        <v>57</v>
      </c>
    </row>
    <row r="46" ht="12.75">
      <c r="E46" s="47" t="s">
        <v>58</v>
      </c>
    </row>
    <row r="47" ht="13.5" thickBot="1">
      <c r="E47" s="48" t="s">
        <v>59</v>
      </c>
    </row>
    <row r="48" ht="38.25">
      <c r="E48" s="47" t="s">
        <v>68</v>
      </c>
    </row>
    <row r="49" ht="12.75">
      <c r="E49" s="47" t="s">
        <v>42</v>
      </c>
    </row>
    <row r="50" ht="12.75">
      <c r="E50" s="47" t="s">
        <v>69</v>
      </c>
    </row>
    <row r="51" ht="12.75">
      <c r="E51" s="47" t="s">
        <v>70</v>
      </c>
    </row>
    <row r="52" ht="25.5">
      <c r="E52" s="47" t="s">
        <v>44</v>
      </c>
    </row>
    <row r="53" ht="12.75">
      <c r="E53" s="47" t="s">
        <v>45</v>
      </c>
    </row>
    <row r="54" ht="25.5">
      <c r="E54" s="47" t="s">
        <v>44</v>
      </c>
    </row>
    <row r="55" ht="12.75">
      <c r="E55" s="47" t="s">
        <v>45</v>
      </c>
    </row>
    <row r="56" ht="12.75">
      <c r="E56" s="47" t="s">
        <v>46</v>
      </c>
    </row>
    <row r="57" ht="38.25">
      <c r="E57" s="47" t="s">
        <v>47</v>
      </c>
    </row>
    <row r="58" ht="12.75">
      <c r="E58" s="47" t="s">
        <v>48</v>
      </c>
    </row>
    <row r="59" ht="12.75">
      <c r="E59" s="47" t="s">
        <v>49</v>
      </c>
    </row>
    <row r="60" ht="12.75">
      <c r="E60" s="47" t="s">
        <v>50</v>
      </c>
    </row>
    <row r="61" ht="12.75">
      <c r="E61" s="47" t="s">
        <v>51</v>
      </c>
    </row>
    <row r="62" ht="12.75">
      <c r="E62" s="47" t="s">
        <v>52</v>
      </c>
    </row>
    <row r="63" ht="12.75">
      <c r="E63" s="47" t="s">
        <v>53</v>
      </c>
    </row>
    <row r="64" ht="12.75">
      <c r="E64" s="47" t="s">
        <v>54</v>
      </c>
    </row>
    <row r="65" ht="12.75">
      <c r="E65" s="47" t="s">
        <v>55</v>
      </c>
    </row>
    <row r="66" ht="25.5">
      <c r="E66" s="47" t="s">
        <v>56</v>
      </c>
    </row>
    <row r="67" ht="12.75">
      <c r="E67" s="47" t="s">
        <v>57</v>
      </c>
    </row>
    <row r="68" ht="12.75">
      <c r="E68" s="47" t="s">
        <v>58</v>
      </c>
    </row>
    <row r="69" ht="13.5" thickBot="1">
      <c r="E69" s="48" t="s">
        <v>59</v>
      </c>
    </row>
    <row r="70" ht="38.25">
      <c r="E70" s="47" t="s">
        <v>71</v>
      </c>
    </row>
    <row r="71" ht="12.75">
      <c r="E71" s="47" t="s">
        <v>42</v>
      </c>
    </row>
    <row r="72" ht="12.75">
      <c r="E72" s="47" t="s">
        <v>43</v>
      </c>
    </row>
    <row r="73" ht="25.5">
      <c r="E73" s="47" t="s">
        <v>44</v>
      </c>
    </row>
    <row r="74" ht="12.75">
      <c r="E74" s="47" t="s">
        <v>45</v>
      </c>
    </row>
    <row r="75" ht="12.75">
      <c r="E75" s="47" t="s">
        <v>46</v>
      </c>
    </row>
    <row r="76" ht="38.25">
      <c r="E76" s="47" t="s">
        <v>47</v>
      </c>
    </row>
    <row r="77" ht="12.75">
      <c r="E77" s="47" t="s">
        <v>48</v>
      </c>
    </row>
    <row r="78" ht="12.75">
      <c r="E78" s="47" t="s">
        <v>49</v>
      </c>
    </row>
    <row r="79" ht="12.75">
      <c r="E79" s="47" t="s">
        <v>50</v>
      </c>
    </row>
    <row r="80" ht="12.75">
      <c r="E80" s="47" t="s">
        <v>51</v>
      </c>
    </row>
    <row r="81" ht="12.75">
      <c r="E81" s="47" t="s">
        <v>52</v>
      </c>
    </row>
    <row r="82" ht="12.75">
      <c r="E82" s="47" t="s">
        <v>53</v>
      </c>
    </row>
    <row r="83" ht="12.75">
      <c r="E83" s="47" t="s">
        <v>54</v>
      </c>
    </row>
    <row r="84" ht="12.75">
      <c r="E84" s="47" t="s">
        <v>55</v>
      </c>
    </row>
    <row r="85" ht="25.5">
      <c r="E85" s="47" t="s">
        <v>56</v>
      </c>
    </row>
    <row r="86" ht="12.75">
      <c r="E86" s="47" t="s">
        <v>57</v>
      </c>
    </row>
    <row r="87" ht="12.75">
      <c r="E87" s="47" t="s">
        <v>58</v>
      </c>
    </row>
    <row r="88" ht="13.5" thickBot="1">
      <c r="E88" s="48" t="s">
        <v>59</v>
      </c>
    </row>
    <row r="89" ht="38.25">
      <c r="E89" s="47" t="s">
        <v>72</v>
      </c>
    </row>
    <row r="90" ht="12.75">
      <c r="E90" s="47" t="s">
        <v>73</v>
      </c>
    </row>
    <row r="91" ht="25.5">
      <c r="E91" s="47" t="s">
        <v>74</v>
      </c>
    </row>
    <row r="92" ht="12.75">
      <c r="E92" s="47" t="s">
        <v>45</v>
      </c>
    </row>
    <row r="93" ht="12.75">
      <c r="E93" s="47" t="s">
        <v>46</v>
      </c>
    </row>
    <row r="94" ht="38.25">
      <c r="E94" s="47" t="s">
        <v>47</v>
      </c>
    </row>
    <row r="95" ht="12.75">
      <c r="E95" s="47" t="s">
        <v>48</v>
      </c>
    </row>
    <row r="96" ht="12.75">
      <c r="E96" s="47" t="s">
        <v>49</v>
      </c>
    </row>
    <row r="97" ht="12.75">
      <c r="E97" s="47" t="s">
        <v>50</v>
      </c>
    </row>
    <row r="98" ht="12.75">
      <c r="E98" s="47" t="s">
        <v>51</v>
      </c>
    </row>
    <row r="99" ht="12.75">
      <c r="E99" s="47" t="s">
        <v>52</v>
      </c>
    </row>
    <row r="100" ht="12.75">
      <c r="E100" s="47" t="s">
        <v>53</v>
      </c>
    </row>
    <row r="101" ht="12.75">
      <c r="E101" s="47" t="s">
        <v>54</v>
      </c>
    </row>
    <row r="102" ht="12.75">
      <c r="E102" s="47" t="s">
        <v>55</v>
      </c>
    </row>
    <row r="103" ht="25.5">
      <c r="E103" s="47" t="s">
        <v>56</v>
      </c>
    </row>
    <row r="104" ht="13.5" thickBot="1">
      <c r="E104" s="48" t="s">
        <v>57</v>
      </c>
    </row>
    <row r="105" ht="38.25">
      <c r="E105" s="47" t="s">
        <v>75</v>
      </c>
    </row>
    <row r="106" ht="12.75">
      <c r="E106" s="47" t="s">
        <v>76</v>
      </c>
    </row>
    <row r="107" ht="25.5">
      <c r="E107" s="47" t="s">
        <v>77</v>
      </c>
    </row>
    <row r="108" ht="12.75">
      <c r="E108" s="47" t="s">
        <v>45</v>
      </c>
    </row>
    <row r="109" ht="12.75">
      <c r="E109" s="47" t="s">
        <v>46</v>
      </c>
    </row>
    <row r="110" ht="38.25">
      <c r="E110" s="47" t="s">
        <v>47</v>
      </c>
    </row>
    <row r="111" ht="12.75">
      <c r="E111" s="47" t="s">
        <v>48</v>
      </c>
    </row>
    <row r="112" ht="12.75">
      <c r="E112" s="47" t="s">
        <v>49</v>
      </c>
    </row>
    <row r="113" ht="12.75">
      <c r="E113" s="47" t="s">
        <v>50</v>
      </c>
    </row>
    <row r="114" ht="12.75">
      <c r="E114" s="47" t="s">
        <v>51</v>
      </c>
    </row>
    <row r="115" ht="12.75">
      <c r="E115" s="47" t="s">
        <v>52</v>
      </c>
    </row>
    <row r="116" ht="12.75">
      <c r="E116" s="47" t="s">
        <v>53</v>
      </c>
    </row>
    <row r="117" ht="12.75">
      <c r="E117" s="47" t="s">
        <v>54</v>
      </c>
    </row>
    <row r="118" ht="12.75">
      <c r="E118" s="47" t="s">
        <v>55</v>
      </c>
    </row>
    <row r="119" ht="25.5">
      <c r="E119" s="47" t="s">
        <v>56</v>
      </c>
    </row>
    <row r="120" ht="12.75">
      <c r="E120" s="47" t="s">
        <v>57</v>
      </c>
    </row>
    <row r="121" ht="12.75">
      <c r="E121" s="47" t="s">
        <v>58</v>
      </c>
    </row>
    <row r="122" ht="13.5" thickBot="1">
      <c r="E122" s="48" t="s">
        <v>59</v>
      </c>
    </row>
    <row r="123" ht="12.75">
      <c r="E123" s="49" t="s">
        <v>60</v>
      </c>
    </row>
    <row r="124" ht="12.75">
      <c r="E124" s="47" t="s">
        <v>78</v>
      </c>
    </row>
    <row r="125" ht="12.75">
      <c r="E125" s="47" t="s">
        <v>79</v>
      </c>
    </row>
    <row r="126" ht="12.75">
      <c r="E126" s="47" t="s">
        <v>80</v>
      </c>
    </row>
    <row r="127" ht="12.75">
      <c r="E127" s="47" t="s">
        <v>81</v>
      </c>
    </row>
    <row r="128" ht="12.75">
      <c r="E128" s="47" t="s">
        <v>82</v>
      </c>
    </row>
    <row r="129" ht="12.75">
      <c r="E129" s="47" t="s">
        <v>58</v>
      </c>
    </row>
    <row r="130" ht="13.5" thickBot="1">
      <c r="E130" s="48" t="s">
        <v>66</v>
      </c>
    </row>
    <row r="131" ht="12.75">
      <c r="E131" s="49" t="s">
        <v>60</v>
      </c>
    </row>
    <row r="132" ht="12.75">
      <c r="E132" s="47" t="s">
        <v>61</v>
      </c>
    </row>
    <row r="133" ht="12.75">
      <c r="E133" s="47" t="s">
        <v>83</v>
      </c>
    </row>
    <row r="134" ht="12.75">
      <c r="E134" s="47" t="s">
        <v>84</v>
      </c>
    </row>
    <row r="135" ht="12.75">
      <c r="E135" s="47" t="s">
        <v>80</v>
      </c>
    </row>
    <row r="136" ht="12.75">
      <c r="E136" s="47" t="s">
        <v>81</v>
      </c>
    </row>
    <row r="137" ht="12.75">
      <c r="E137" s="47" t="s">
        <v>85</v>
      </c>
    </row>
    <row r="138" ht="12.75">
      <c r="E138" s="47" t="s">
        <v>58</v>
      </c>
    </row>
    <row r="139" ht="13.5" thickBot="1">
      <c r="E139" s="48" t="s">
        <v>66</v>
      </c>
    </row>
    <row r="140" ht="12.75">
      <c r="E140" s="47" t="s">
        <v>86</v>
      </c>
    </row>
    <row r="141" ht="12.75">
      <c r="E141" s="47" t="s">
        <v>87</v>
      </c>
    </row>
    <row r="142" ht="12.75">
      <c r="E142" s="47" t="s">
        <v>88</v>
      </c>
    </row>
    <row r="143" ht="12.75">
      <c r="E143" s="47" t="s">
        <v>89</v>
      </c>
    </row>
    <row r="144" ht="12.75">
      <c r="E144" s="47" t="s">
        <v>65</v>
      </c>
    </row>
    <row r="145" ht="12.75">
      <c r="E145" s="47" t="s">
        <v>90</v>
      </c>
    </row>
    <row r="146" ht="12.75">
      <c r="E146" s="47" t="s">
        <v>58</v>
      </c>
    </row>
    <row r="147" ht="13.5" thickBot="1">
      <c r="E147" s="48" t="s">
        <v>66</v>
      </c>
    </row>
    <row r="148" ht="114.75">
      <c r="E148" s="50" t="s">
        <v>91</v>
      </c>
    </row>
    <row r="149" ht="12.75">
      <c r="E149" s="47" t="s">
        <v>58</v>
      </c>
    </row>
    <row r="150" ht="12.75">
      <c r="E150" s="46"/>
    </row>
    <row r="151" ht="13.5" thickBot="1">
      <c r="E151" s="51" t="s">
        <v>59</v>
      </c>
    </row>
    <row r="152" ht="38.25">
      <c r="E152" s="47" t="s">
        <v>92</v>
      </c>
    </row>
    <row r="153" ht="12.75">
      <c r="E153" s="47" t="s">
        <v>93</v>
      </c>
    </row>
    <row r="154" ht="25.5">
      <c r="E154" s="47" t="s">
        <v>94</v>
      </c>
    </row>
    <row r="155" ht="12.75">
      <c r="E155" s="47" t="s">
        <v>45</v>
      </c>
    </row>
    <row r="156" ht="12.75">
      <c r="E156" s="47" t="s">
        <v>46</v>
      </c>
    </row>
    <row r="157" ht="38.25">
      <c r="E157" s="47" t="s">
        <v>47</v>
      </c>
    </row>
    <row r="158" ht="12.75">
      <c r="E158" s="47" t="s">
        <v>48</v>
      </c>
    </row>
    <row r="159" ht="12.75">
      <c r="E159" s="47" t="s">
        <v>49</v>
      </c>
    </row>
    <row r="160" ht="12.75">
      <c r="E160" s="47" t="s">
        <v>50</v>
      </c>
    </row>
    <row r="161" ht="12.75">
      <c r="E161" s="47" t="s">
        <v>51</v>
      </c>
    </row>
    <row r="162" ht="12.75">
      <c r="E162" s="47" t="s">
        <v>52</v>
      </c>
    </row>
    <row r="163" ht="12.75">
      <c r="E163" s="47" t="s">
        <v>53</v>
      </c>
    </row>
    <row r="164" ht="12.75">
      <c r="E164" s="47" t="s">
        <v>54</v>
      </c>
    </row>
    <row r="165" ht="12.75">
      <c r="E165" s="47" t="s">
        <v>55</v>
      </c>
    </row>
    <row r="166" ht="25.5">
      <c r="E166" s="47" t="s">
        <v>56</v>
      </c>
    </row>
    <row r="167" ht="12.75">
      <c r="E167" s="47" t="s">
        <v>57</v>
      </c>
    </row>
    <row r="168" ht="12.75">
      <c r="E168" s="47" t="s">
        <v>58</v>
      </c>
    </row>
    <row r="169" ht="12.75">
      <c r="E169" s="46"/>
    </row>
    <row r="170" ht="13.5" thickBot="1">
      <c r="E170" s="5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2021-04-12T05:41:04Z</cp:lastPrinted>
  <dcterms:created xsi:type="dcterms:W3CDTF">2011-08-16T14:08:10Z</dcterms:created>
  <dcterms:modified xsi:type="dcterms:W3CDTF">2021-04-12T05:42:02Z</dcterms:modified>
  <cp:category/>
  <cp:version/>
  <cp:contentType/>
  <cp:contentStatus/>
</cp:coreProperties>
</file>